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ofinvestmentsuk-my.sharepoint.com/personal/lucy_hill_pollencap_com/Documents/Desktop/21.03/"/>
    </mc:Choice>
  </mc:AlternateContent>
  <xr:revisionPtr revIDLastSave="9" documentId="8_{EB2B6AC7-AEB3-4A06-99FE-0A4D901699D4}" xr6:coauthVersionLast="47" xr6:coauthVersionMax="47" xr10:uidLastSave="{D06C482C-D762-47FF-B221-A78B6EC8CB1C}"/>
  <bookViews>
    <workbookView xWindow="28680" yWindow="-120" windowWidth="29040" windowHeight="15720" xr2:uid="{2C974A8C-FFEC-4C9C-B068-5C8256181690}"/>
  </bookViews>
  <sheets>
    <sheet name="Pollen Street 2023 Results" sheetId="5" r:id="rId1"/>
    <sheet name="Pollen Street 2022 Results" sheetId="3" r:id="rId2"/>
  </sheets>
  <definedNames>
    <definedName name="_Hlk129079426" localSheetId="1">'Pollen Street 2022 Results'!$E$95</definedName>
    <definedName name="_Hlk129079426" localSheetId="0">'Pollen Street 2023 Results'!$E$103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3" l="1"/>
  <c r="H37" i="3"/>
  <c r="H24" i="3"/>
  <c r="H23" i="3"/>
  <c r="H22" i="3"/>
  <c r="H21" i="3"/>
  <c r="H20" i="3"/>
  <c r="J6" i="3"/>
  <c r="J7" i="3"/>
  <c r="J15" i="3"/>
  <c r="J8" i="3"/>
</calcChain>
</file>

<file path=xl/sharedStrings.xml><?xml version="1.0" encoding="utf-8"?>
<sst xmlns="http://schemas.openxmlformats.org/spreadsheetml/2006/main" count="183" uniqueCount="79">
  <si>
    <t>Fund Management EBITDA</t>
  </si>
  <si>
    <t>EBITDA</t>
  </si>
  <si>
    <t>Private Credit</t>
  </si>
  <si>
    <t>Private Equity</t>
  </si>
  <si>
    <t>Notes:</t>
  </si>
  <si>
    <t>AuM</t>
  </si>
  <si>
    <t>Fund Management Administration Costs</t>
  </si>
  <si>
    <t>Fund Management Income</t>
  </si>
  <si>
    <t>Pollen Street Plc</t>
  </si>
  <si>
    <t>Average Fee-Paying AuM</t>
  </si>
  <si>
    <t>Notes</t>
  </si>
  <si>
    <t>Asset Manager:</t>
  </si>
  <si>
    <t>Year on Year Change</t>
  </si>
  <si>
    <t>Total</t>
  </si>
  <si>
    <t>Proforma income statement</t>
  </si>
  <si>
    <t>Income on Net Investment Assets</t>
  </si>
  <si>
    <t>US costs</t>
  </si>
  <si>
    <t>Depreciation &amp; amortisation</t>
  </si>
  <si>
    <t>Corporation tax</t>
  </si>
  <si>
    <t>Profit after tax</t>
  </si>
  <si>
    <t>Profit before tax</t>
  </si>
  <si>
    <t>(£ billion)</t>
  </si>
  <si>
    <t>(%)</t>
  </si>
  <si>
    <t>(£ million)</t>
  </si>
  <si>
    <t>Management Fee Rate
(% of Average Fee-Paying AuM)</t>
  </si>
  <si>
    <t>Performance Fee
(% of Fund Management Income)</t>
  </si>
  <si>
    <t>Fund Management EBITDA Margin
(%)</t>
  </si>
  <si>
    <t>Investment Company:</t>
  </si>
  <si>
    <t>Investment Assets
(£ million)</t>
  </si>
  <si>
    <t>Average Net Investment Assets
(£ million)</t>
  </si>
  <si>
    <t>Income on Net Investment Assets
(£ million)</t>
  </si>
  <si>
    <t>NAV and dividend metrics</t>
  </si>
  <si>
    <t>Dividends per share
(p per share)</t>
  </si>
  <si>
    <t>Net asset value per share
(p per share)</t>
  </si>
  <si>
    <t>Net asset value
(£ million)</t>
  </si>
  <si>
    <t>Actual
31 December 2022</t>
  </si>
  <si>
    <t>Actual
31 December 2021</t>
  </si>
  <si>
    <t>Actual
2022</t>
  </si>
  <si>
    <t>Actual
2021</t>
  </si>
  <si>
    <t>Consensus
2022</t>
  </si>
  <si>
    <t>Consensus
31 December 2022</t>
  </si>
  <si>
    <t>Variance to consensus</t>
  </si>
  <si>
    <t>nil</t>
  </si>
  <si>
    <t>Proforma financial ratios</t>
  </si>
  <si>
    <t>1 - AuM - AuM on an investor commitment basis calculated as investor commitments for active Private Equity funds, invested cost for other Private Equity funds, total assets for the Investment Company assets and investor commitments for Private Credit funds</t>
  </si>
  <si>
    <t>3 - Fund Management Income - The income of the Group’s Asset Manager according to IFRS reporting standards, on a proforma basis as if the combination had occurred prior to the start of the period</t>
  </si>
  <si>
    <t>4 - Fund Management Administration Costs - The administration expenses of the Group’s Asset Manager according to IFRS reporting standards excluding exceptional items and start-up losses of the US business, but including the full cost of the office leases despite these costs being reported as depreciation of a right-of-use asset and financing costs under IFRS 16, on a proforma basis as if the combination had occurred prior to the start of the period</t>
  </si>
  <si>
    <t>5 - Fund Management EBITDA - Fund Management Income less Fund Management Administration Costs</t>
  </si>
  <si>
    <t>6 - Management Fee Rate - The ratio of the Fund Management Income attributable to management fees and the Average Fee-Paying AuM, expressed as a percentage</t>
  </si>
  <si>
    <t>7 - Performance Fee Rate - The ratio of the Fund Management Income attributable to performance fees and the total Fund Management Income, expressed as a percentage</t>
  </si>
  <si>
    <t>8 - Fund Management EBITDA Margin - The ratio of the Fund Management EBITDA and the Fund Management Income, expressed as a percentage</t>
  </si>
  <si>
    <t>9 - Investment Asset - The Investment Company’s portfolio of Credit Assets and Equity Assets</t>
  </si>
  <si>
    <t>10 - Net Investment Assets - The Investment Assets plus surplus cash net of debt</t>
  </si>
  <si>
    <t>Dividends payable
(£ million)</t>
  </si>
  <si>
    <t>2022 Results Pack</t>
  </si>
  <si>
    <t>Tangible net asset value
(£ million)</t>
  </si>
  <si>
    <t>Tangible net asset value per share
(p per share)</t>
  </si>
  <si>
    <t>2 - Average Fee Paying-AuM - The average of the opening and closing investor commitments for active fee-paying Private Equity funds, invested cost for other fee-paying Private Equity funds, total assets for the on-balance sheet assets and net invested amount for fee-paying Private Credit funds</t>
  </si>
  <si>
    <t>Net Investment Asset Return
(%)</t>
  </si>
  <si>
    <t>11 - Net Investment Asset Return - The overall return delivered by the Investment Company on its Net Investment Assets</t>
  </si>
  <si>
    <t>2023 Results Pack</t>
  </si>
  <si>
    <t>Actual
31 December 2023</t>
  </si>
  <si>
    <t>Total AuM</t>
  </si>
  <si>
    <t>Pollen Street Limited</t>
  </si>
  <si>
    <t>Actual
2023</t>
  </si>
  <si>
    <t>US start-up losses &amp; exceptional costs</t>
  </si>
  <si>
    <r>
      <t>Proforma</t>
    </r>
    <r>
      <rPr>
        <b/>
        <vertAlign val="superscript"/>
        <sz val="10"/>
        <rFont val="Helvetica"/>
        <scheme val="major"/>
      </rPr>
      <t>12</t>
    </r>
    <r>
      <rPr>
        <b/>
        <sz val="10"/>
        <rFont val="Helvetica"/>
        <scheme val="major"/>
      </rPr>
      <t xml:space="preserve"> 
2022</t>
    </r>
  </si>
  <si>
    <t>Consensus
31 December 2023</t>
  </si>
  <si>
    <t>Consensus
2023</t>
  </si>
  <si>
    <t>Income statement</t>
  </si>
  <si>
    <t>Financial ratios</t>
  </si>
  <si>
    <t>3 - Fund Management Income - The income of the Group’s Asset Manager according to IFRS reporting standards</t>
  </si>
  <si>
    <t>4 - Fund Management Administration Costs - The administration expenses of the Group’s Asset Manager according to IFRS reporting standards excluding exceptional items and start-up losses of the US business, but including the full cost of the office leases despite these costs being reported as depreciation of a right-of-use asset and financing costs under IFRS 16</t>
  </si>
  <si>
    <t>Fund Management EBITDA Margin
(% of Fund Management Income)</t>
  </si>
  <si>
    <t>12 - The results for the Asset Manager for 2022 are presented on a proforma basis as if the Combination had completed prior to the start of 2022</t>
  </si>
  <si>
    <t>Closing Fee-Paying AuM</t>
  </si>
  <si>
    <t>Variance to Consensus</t>
  </si>
  <si>
    <t>2 - Average Fee Paying-AuM - The average of the opening and closing investor commitments for active fee-paying Private Equity funds, invested cost for other fee-paying Private Equity funds, total assets for the Investment Company and net invested amount for fee-paying Private Credit funds</t>
  </si>
  <si>
    <t>Dividends in relation to the period
(£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</si>
</sst>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Red]\(#,##0.0\);\-"/>
    <numFmt numFmtId="165" formatCode="_-* #,##0_-;\-* #,##0_-;_-* &quot;-&quot;??_-;_-@_-"/>
    <numFmt numFmtId="166" formatCode="0.0%"/>
    <numFmt numFmtId="167" formatCode="&quot;£&quot;#,##0.0;[Red]\-&quot;£&quot;#,##0.0"/>
    <numFmt numFmtId="168" formatCode="dd\ mmmm\ yyyy"/>
    <numFmt numFmtId="169" formatCode="0\ &quot;p&quot;"/>
  </numFmts>
  <fonts count="15" x14ac:knownFonts="1">
    <font>
      <sz val="11"/>
      <color theme="1"/>
      <name val="Helvetica"/>
      <family val="2"/>
      <scheme val="minor"/>
    </font>
    <font>
      <sz val="11"/>
      <color theme="1"/>
      <name val="Helvetica"/>
      <family val="2"/>
      <scheme val="minor"/>
    </font>
    <font>
      <sz val="10"/>
      <name val="Arial"/>
      <family val="2"/>
    </font>
    <font>
      <sz val="7"/>
      <color theme="1"/>
      <name val="Helvetica"/>
      <family val="2"/>
      <scheme val="minor"/>
    </font>
    <font>
      <b/>
      <sz val="16"/>
      <color theme="1"/>
      <name val="Helvetica"/>
      <scheme val="major"/>
    </font>
    <font>
      <b/>
      <sz val="10"/>
      <name val="Helvetica"/>
      <scheme val="major"/>
    </font>
    <font>
      <sz val="10"/>
      <color theme="1"/>
      <name val="Helvetica"/>
      <scheme val="major"/>
    </font>
    <font>
      <sz val="10"/>
      <name val="Helvetica"/>
      <scheme val="major"/>
    </font>
    <font>
      <b/>
      <sz val="10"/>
      <color theme="1"/>
      <name val="Helvetica"/>
      <scheme val="major"/>
    </font>
    <font>
      <b/>
      <i/>
      <sz val="10"/>
      <color theme="1"/>
      <name val="Helvetica"/>
      <scheme val="major"/>
    </font>
    <font>
      <sz val="10"/>
      <color rgb="FF2B2A25"/>
      <name val="Helvetica"/>
      <scheme val="major"/>
    </font>
    <font>
      <sz val="12"/>
      <color theme="1"/>
      <name val="Helvetica"/>
      <scheme val="major"/>
    </font>
    <font>
      <b/>
      <sz val="10"/>
      <color rgb="FF00B050"/>
      <name val="Helvetica"/>
      <scheme val="major"/>
    </font>
    <font>
      <sz val="10"/>
      <color rgb="FF00B050"/>
      <name val="Helvetica"/>
      <scheme val="major"/>
    </font>
    <font>
      <b/>
      <vertAlign val="superscript"/>
      <sz val="10"/>
      <name val="Helvetica"/>
      <scheme val="maj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4">
    <border>
      <left/>
      <right/>
      <top/>
      <bottom/>
      <diagonal/>
    </border>
    <border>
      <left/>
      <right/>
      <top style="thin">
        <color theme="4"/>
      </top>
      <bottom/>
      <diagonal/>
    </border>
    <border>
      <left/>
      <right/>
      <top/>
      <bottom style="thin">
        <color theme="4"/>
      </bottom>
      <diagonal/>
    </border>
    <border>
      <left/>
      <right/>
      <top style="thin">
        <color theme="4"/>
      </top>
      <bottom style="thin">
        <color theme="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96">
    <xf numFmtId="0" fontId="0" fillId="0" borderId="0" xfId="0"/>
    <xf numFmtId="0" fontId="3" fillId="0" borderId="0" xfId="0" applyFont="1" applyAlignment="1">
      <alignment horizontal="left" vertical="top" wrapText="1"/>
    </xf>
    <xf numFmtId="0" fontId="4" fillId="0" borderId="0" xfId="0" applyFont="1"/>
    <xf numFmtId="0" fontId="5" fillId="0" borderId="1" xfId="0" applyFont="1" applyBorder="1" applyAlignment="1">
      <alignment horizontal="center"/>
    </xf>
    <xf numFmtId="0" fontId="6" fillId="0" borderId="0" xfId="0" applyFont="1"/>
    <xf numFmtId="164" fontId="7" fillId="0" borderId="0" xfId="3" quotePrefix="1" applyNumberFormat="1" applyFont="1" applyAlignment="1">
      <alignment vertical="center" wrapText="1"/>
    </xf>
    <xf numFmtId="0" fontId="8" fillId="0" borderId="0" xfId="0" applyFont="1"/>
    <xf numFmtId="164" fontId="5" fillId="0" borderId="0" xfId="3" quotePrefix="1" applyNumberFormat="1" applyFont="1" applyAlignment="1">
      <alignment vertical="center" wrapText="1"/>
    </xf>
    <xf numFmtId="9" fontId="6" fillId="0" borderId="0" xfId="0" applyNumberFormat="1" applyFont="1"/>
    <xf numFmtId="9" fontId="6" fillId="0" borderId="0" xfId="2" applyFont="1"/>
    <xf numFmtId="0" fontId="9" fillId="0" borderId="0" xfId="0" applyFont="1"/>
    <xf numFmtId="0" fontId="10" fillId="0" borderId="0" xfId="0" applyFont="1" applyAlignment="1">
      <alignment horizontal="left" vertical="center" readingOrder="1"/>
    </xf>
    <xf numFmtId="0" fontId="11" fillId="0" borderId="0" xfId="0" applyFont="1"/>
    <xf numFmtId="0" fontId="5" fillId="0" borderId="1" xfId="0" applyFont="1" applyBorder="1" applyAlignment="1">
      <alignment horizontal="center" wrapText="1"/>
    </xf>
    <xf numFmtId="9" fontId="6" fillId="0" borderId="0" xfId="2" applyFont="1" applyBorder="1"/>
    <xf numFmtId="0" fontId="5" fillId="2" borderId="1" xfId="0" applyFont="1" applyFill="1" applyBorder="1" applyAlignment="1">
      <alignment horizontal="center"/>
    </xf>
    <xf numFmtId="0" fontId="7" fillId="2" borderId="0" xfId="0" applyFont="1" applyFill="1" applyAlignment="1">
      <alignment horizontal="center"/>
    </xf>
    <xf numFmtId="0" fontId="7" fillId="0" borderId="0" xfId="0" applyFont="1" applyAlignment="1">
      <alignment horizontal="center"/>
    </xf>
    <xf numFmtId="164" fontId="7" fillId="2" borderId="0" xfId="3" quotePrefix="1" applyNumberFormat="1" applyFont="1" applyFill="1" applyAlignment="1">
      <alignment vertical="center" wrapText="1"/>
    </xf>
    <xf numFmtId="0" fontId="7" fillId="2" borderId="2" xfId="0" applyFont="1" applyFill="1" applyBorder="1" applyAlignment="1">
      <alignment horizontal="center"/>
    </xf>
    <xf numFmtId="0" fontId="7" fillId="0" borderId="2" xfId="0" applyFont="1" applyBorder="1" applyAlignment="1">
      <alignment horizontal="center"/>
    </xf>
    <xf numFmtId="0" fontId="8" fillId="0" borderId="3" xfId="0" applyFont="1" applyBorder="1"/>
    <xf numFmtId="164" fontId="5" fillId="2" borderId="3" xfId="3" quotePrefix="1" applyNumberFormat="1" applyFont="1" applyFill="1" applyBorder="1" applyAlignment="1">
      <alignment vertical="center" wrapText="1"/>
    </xf>
    <xf numFmtId="164" fontId="5" fillId="0" borderId="3" xfId="3" quotePrefix="1" applyNumberFormat="1" applyFont="1" applyBorder="1" applyAlignment="1">
      <alignment vertical="center" wrapText="1"/>
    </xf>
    <xf numFmtId="9" fontId="8" fillId="0" borderId="3" xfId="2" applyFont="1" applyBorder="1"/>
    <xf numFmtId="0" fontId="6" fillId="0" borderId="1" xfId="0" applyFont="1" applyBorder="1"/>
    <xf numFmtId="164" fontId="7" fillId="2" borderId="1" xfId="3" quotePrefix="1" applyNumberFormat="1" applyFont="1" applyFill="1" applyBorder="1" applyAlignment="1">
      <alignment vertical="center" wrapText="1"/>
    </xf>
    <xf numFmtId="164" fontId="5" fillId="2" borderId="1" xfId="3" quotePrefix="1" applyNumberFormat="1" applyFont="1" applyFill="1" applyBorder="1" applyAlignment="1">
      <alignment vertical="center" wrapText="1"/>
    </xf>
    <xf numFmtId="164" fontId="5" fillId="0" borderId="1" xfId="3" quotePrefix="1" applyNumberFormat="1" applyFont="1" applyBorder="1" applyAlignment="1">
      <alignment vertical="center" wrapText="1"/>
    </xf>
    <xf numFmtId="0" fontId="8" fillId="0" borderId="1" xfId="0" applyFont="1" applyBorder="1"/>
    <xf numFmtId="0" fontId="5" fillId="0" borderId="2" xfId="0" applyFont="1" applyBorder="1" applyAlignment="1">
      <alignment horizontal="center" vertical="center"/>
    </xf>
    <xf numFmtId="0" fontId="5" fillId="0" borderId="0" xfId="0" applyFont="1"/>
    <xf numFmtId="0" fontId="6" fillId="0" borderId="3" xfId="0" applyFont="1" applyBorder="1"/>
    <xf numFmtId="10" fontId="7" fillId="0" borderId="3" xfId="2" quotePrefix="1" applyNumberFormat="1" applyFont="1" applyFill="1" applyBorder="1" applyAlignment="1">
      <alignment vertical="center" wrapText="1"/>
    </xf>
    <xf numFmtId="9" fontId="7" fillId="0" borderId="3" xfId="2" quotePrefix="1" applyFont="1" applyFill="1" applyBorder="1" applyAlignment="1">
      <alignment vertical="center" wrapText="1"/>
    </xf>
    <xf numFmtId="166" fontId="6" fillId="0" borderId="0" xfId="0" applyNumberFormat="1" applyFont="1"/>
    <xf numFmtId="0" fontId="5" fillId="0" borderId="3" xfId="0" applyFont="1" applyBorder="1"/>
    <xf numFmtId="6" fontId="6" fillId="0" borderId="3" xfId="0" applyNumberFormat="1" applyFont="1" applyBorder="1"/>
    <xf numFmtId="167" fontId="6" fillId="0" borderId="3" xfId="0" applyNumberFormat="1" applyFont="1" applyBorder="1"/>
    <xf numFmtId="166" fontId="6" fillId="0" borderId="3" xfId="0" applyNumberFormat="1" applyFont="1" applyBorder="1"/>
    <xf numFmtId="0" fontId="6" fillId="0" borderId="0" xfId="0" applyFont="1" applyAlignment="1">
      <alignment horizontal="left" indent="1"/>
    </xf>
    <xf numFmtId="0" fontId="5" fillId="2" borderId="0" xfId="0" applyFont="1" applyFill="1"/>
    <xf numFmtId="10" fontId="7" fillId="2" borderId="3" xfId="2" quotePrefix="1" applyNumberFormat="1" applyFont="1" applyFill="1" applyBorder="1" applyAlignment="1">
      <alignment vertical="center" wrapText="1"/>
    </xf>
    <xf numFmtId="9" fontId="7" fillId="2" borderId="3" xfId="2" quotePrefix="1" applyFont="1" applyFill="1" applyBorder="1" applyAlignment="1">
      <alignment vertical="center" wrapText="1"/>
    </xf>
    <xf numFmtId="0" fontId="5" fillId="2" borderId="3" xfId="0" applyFont="1" applyFill="1" applyBorder="1"/>
    <xf numFmtId="6" fontId="6" fillId="2" borderId="3" xfId="0" applyNumberFormat="1" applyFont="1" applyFill="1" applyBorder="1"/>
    <xf numFmtId="167" fontId="6" fillId="2" borderId="3" xfId="0" applyNumberFormat="1" applyFont="1" applyFill="1" applyBorder="1"/>
    <xf numFmtId="166" fontId="6" fillId="2" borderId="3" xfId="0" applyNumberFormat="1" applyFont="1" applyFill="1" applyBorder="1"/>
    <xf numFmtId="0" fontId="6" fillId="0" borderId="1" xfId="0" applyFont="1" applyBorder="1" applyAlignment="1">
      <alignment horizontal="left" indent="1"/>
    </xf>
    <xf numFmtId="0" fontId="8" fillId="0" borderId="1" xfId="0" applyFont="1" applyBorder="1" applyAlignment="1">
      <alignment horizontal="left" indent="1"/>
    </xf>
    <xf numFmtId="0" fontId="8" fillId="0" borderId="3" xfId="0" applyFont="1" applyBorder="1" applyAlignment="1">
      <alignment horizontal="left" indent="1"/>
    </xf>
    <xf numFmtId="0" fontId="6" fillId="0" borderId="3" xfId="0" applyFont="1" applyBorder="1" applyAlignment="1">
      <alignment horizontal="left" wrapText="1" indent="1"/>
    </xf>
    <xf numFmtId="0" fontId="7" fillId="0" borderId="3" xfId="0" applyFont="1" applyBorder="1"/>
    <xf numFmtId="0" fontId="7" fillId="0" borderId="0" xfId="0" applyFont="1"/>
    <xf numFmtId="165" fontId="6" fillId="2" borderId="3" xfId="1" applyNumberFormat="1" applyFont="1" applyFill="1" applyBorder="1"/>
    <xf numFmtId="165" fontId="6" fillId="0" borderId="3" xfId="1" applyNumberFormat="1" applyFont="1" applyBorder="1"/>
    <xf numFmtId="168" fontId="5" fillId="2" borderId="1" xfId="0" applyNumberFormat="1" applyFont="1" applyFill="1" applyBorder="1" applyAlignment="1">
      <alignment horizontal="center" wrapText="1"/>
    </xf>
    <xf numFmtId="168" fontId="5" fillId="0" borderId="1" xfId="0" applyNumberFormat="1" applyFont="1" applyBorder="1" applyAlignment="1">
      <alignment horizontal="center" wrapText="1"/>
    </xf>
    <xf numFmtId="168" fontId="5" fillId="3" borderId="1" xfId="0" applyNumberFormat="1" applyFont="1" applyFill="1" applyBorder="1" applyAlignment="1">
      <alignment horizontal="center" wrapText="1"/>
    </xf>
    <xf numFmtId="0" fontId="7" fillId="3" borderId="2" xfId="0" applyFont="1" applyFill="1" applyBorder="1" applyAlignment="1">
      <alignment horizontal="center"/>
    </xf>
    <xf numFmtId="164" fontId="5" fillId="3" borderId="3" xfId="3" quotePrefix="1" applyNumberFormat="1" applyFont="1" applyFill="1" applyBorder="1" applyAlignment="1">
      <alignment vertical="center" wrapText="1"/>
    </xf>
    <xf numFmtId="0" fontId="5" fillId="2" borderId="1" xfId="0" applyFont="1" applyFill="1" applyBorder="1" applyAlignment="1">
      <alignment horizontal="center" wrapText="1"/>
    </xf>
    <xf numFmtId="0" fontId="5" fillId="3" borderId="1" xfId="0" applyFont="1" applyFill="1" applyBorder="1" applyAlignment="1">
      <alignment horizontal="center" wrapText="1"/>
    </xf>
    <xf numFmtId="164" fontId="7" fillId="3" borderId="0" xfId="3" quotePrefix="1" applyNumberFormat="1" applyFont="1" applyFill="1" applyAlignment="1">
      <alignment vertical="center" wrapText="1"/>
    </xf>
    <xf numFmtId="164" fontId="5" fillId="3" borderId="1" xfId="3" quotePrefix="1" applyNumberFormat="1" applyFont="1" applyFill="1" applyBorder="1" applyAlignment="1">
      <alignment vertical="center" wrapText="1"/>
    </xf>
    <xf numFmtId="10" fontId="7" fillId="3" borderId="3" xfId="2" quotePrefix="1" applyNumberFormat="1" applyFont="1" applyFill="1" applyBorder="1" applyAlignment="1">
      <alignment vertical="center" wrapText="1"/>
    </xf>
    <xf numFmtId="9" fontId="7" fillId="3" borderId="3" xfId="2" quotePrefix="1" applyFont="1" applyFill="1" applyBorder="1" applyAlignment="1">
      <alignment vertical="center" wrapText="1"/>
    </xf>
    <xf numFmtId="166" fontId="6" fillId="3" borderId="3" xfId="0" applyNumberFormat="1" applyFont="1" applyFill="1" applyBorder="1"/>
    <xf numFmtId="0" fontId="6" fillId="3" borderId="3" xfId="0" applyFont="1" applyFill="1" applyBorder="1"/>
    <xf numFmtId="164" fontId="12" fillId="0" borderId="1" xfId="3" quotePrefix="1" applyNumberFormat="1" applyFont="1" applyBorder="1" applyAlignment="1">
      <alignment vertical="center" wrapText="1"/>
    </xf>
    <xf numFmtId="164" fontId="13" fillId="0" borderId="0" xfId="3" quotePrefix="1" applyNumberFormat="1" applyFont="1" applyAlignment="1">
      <alignment vertical="center" wrapText="1"/>
    </xf>
    <xf numFmtId="9" fontId="7" fillId="0" borderId="3" xfId="2" quotePrefix="1" applyFont="1" applyFill="1" applyBorder="1" applyAlignment="1">
      <alignment horizontal="right" vertical="center" wrapText="1"/>
    </xf>
    <xf numFmtId="10" fontId="7" fillId="0" borderId="3" xfId="2" quotePrefix="1" applyNumberFormat="1" applyFont="1" applyFill="1" applyBorder="1" applyAlignment="1">
      <alignment horizontal="right" vertical="center" wrapText="1"/>
    </xf>
    <xf numFmtId="164" fontId="7" fillId="0" borderId="3" xfId="3" quotePrefix="1" applyNumberFormat="1" applyFont="1" applyBorder="1" applyAlignment="1">
      <alignment horizontal="right" vertical="center" wrapText="1"/>
    </xf>
    <xf numFmtId="0" fontId="6" fillId="0" borderId="0" xfId="0" applyFont="1" applyAlignment="1">
      <alignment horizontal="left" wrapText="1" indent="1"/>
    </xf>
    <xf numFmtId="164" fontId="7" fillId="0" borderId="1" xfId="3" quotePrefix="1" applyNumberFormat="1" applyFont="1" applyBorder="1" applyAlignment="1">
      <alignment vertical="center" wrapText="1"/>
    </xf>
    <xf numFmtId="164" fontId="7" fillId="3" borderId="1" xfId="3" quotePrefix="1" applyNumberFormat="1" applyFont="1" applyFill="1" applyBorder="1" applyAlignment="1">
      <alignment vertical="center" wrapText="1"/>
    </xf>
    <xf numFmtId="164" fontId="13" fillId="0" borderId="1" xfId="3" quotePrefix="1" applyNumberFormat="1" applyFont="1" applyBorder="1" applyAlignment="1">
      <alignment vertical="center" wrapText="1"/>
    </xf>
    <xf numFmtId="9" fontId="12" fillId="0" borderId="3" xfId="2" quotePrefix="1" applyFont="1" applyFill="1" applyBorder="1" applyAlignment="1">
      <alignment vertical="center" wrapText="1"/>
    </xf>
    <xf numFmtId="169" fontId="6" fillId="2" borderId="3" xfId="1" applyNumberFormat="1" applyFont="1" applyFill="1" applyBorder="1"/>
    <xf numFmtId="169" fontId="6" fillId="0" borderId="3" xfId="1" applyNumberFormat="1" applyFont="1" applyBorder="1"/>
    <xf numFmtId="169" fontId="6" fillId="2" borderId="3" xfId="0" applyNumberFormat="1" applyFont="1" applyFill="1" applyBorder="1"/>
    <xf numFmtId="169" fontId="6" fillId="0" borderId="3" xfId="0" applyNumberFormat="1" applyFont="1" applyBorder="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164" fontId="12" fillId="0" borderId="3" xfId="3" quotePrefix="1" applyNumberFormat="1" applyFont="1" applyBorder="1" applyAlignment="1">
      <alignment vertical="center" wrapText="1"/>
    </xf>
    <xf numFmtId="0" fontId="3" fillId="0" borderId="0" xfId="0" applyFont="1" applyAlignment="1">
      <alignment horizontal="left" vertical="top"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cellXfs>
  <cellStyles count="4">
    <cellStyle name="Comma" xfId="1" builtinId="3"/>
    <cellStyle name="Normal" xfId="0" builtinId="0"/>
    <cellStyle name="Normal 3" xfId="3" xr:uid="{26FC1701-CE42-4FCA-BECD-C97268BDF5A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PSC Theme">
  <a:themeElements>
    <a:clrScheme name="SOFInvestments2">
      <a:dk1>
        <a:srgbClr val="5B5554"/>
      </a:dk1>
      <a:lt1>
        <a:sysClr val="window" lastClr="FFFFFF"/>
      </a:lt1>
      <a:dk2>
        <a:srgbClr val="888380"/>
      </a:dk2>
      <a:lt2>
        <a:srgbClr val="A9A5A4"/>
      </a:lt2>
      <a:accent1>
        <a:srgbClr val="F7704B"/>
      </a:accent1>
      <a:accent2>
        <a:srgbClr val="FF9F85"/>
      </a:accent2>
      <a:accent3>
        <a:srgbClr val="5D8997"/>
      </a:accent3>
      <a:accent4>
        <a:srgbClr val="86ADB9"/>
      </a:accent4>
      <a:accent5>
        <a:srgbClr val="5D978D"/>
      </a:accent5>
      <a:accent6>
        <a:srgbClr val="87BCB1"/>
      </a:accent6>
      <a:hlink>
        <a:srgbClr val="5D8997"/>
      </a:hlink>
      <a:folHlink>
        <a:srgbClr val="2C4F5A"/>
      </a:folHlink>
    </a:clrScheme>
    <a:fontScheme name="PSC">
      <a:majorFont>
        <a:latin typeface="Helvetica"/>
        <a:ea typeface=""/>
        <a:cs typeface=""/>
      </a:majorFont>
      <a:minorFont>
        <a:latin typeface="Helvetic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SC Theme" id="{87ECB4AE-C8F7-4E4F-A7CB-90F3297FE64E}" vid="{480A7EDA-06FC-4D66-8BAA-9E2BDAD55295}"/>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21B9-BB99-44A8-843D-8BD55E2C34B1}">
  <sheetPr>
    <pageSetUpPr fitToPage="1"/>
  </sheetPr>
  <dimension ref="A1:I76"/>
  <sheetViews>
    <sheetView showGridLines="0" tabSelected="1" zoomScaleNormal="100" zoomScaleSheetLayoutView="100" workbookViewId="0">
      <pane ySplit="2" topLeftCell="A3" activePane="bottomLeft" state="frozen"/>
      <selection pane="bottomLeft"/>
    </sheetView>
  </sheetViews>
  <sheetFormatPr defaultColWidth="9" defaultRowHeight="12.75" x14ac:dyDescent="0.2"/>
  <cols>
    <col min="1" max="1" width="2.875" style="4" customWidth="1"/>
    <col min="2" max="2" width="34.875" style="4" customWidth="1"/>
    <col min="3" max="3" width="5.25" style="4" bestFit="1" customWidth="1"/>
    <col min="4" max="5" width="17.625" style="4" customWidth="1"/>
    <col min="6" max="6" width="1.125" style="4" customWidth="1"/>
    <col min="7" max="8" width="17.625" style="4" customWidth="1"/>
    <col min="9" max="9" width="1.125" style="4" customWidth="1"/>
    <col min="10" max="10" width="10.25" style="4" customWidth="1"/>
    <col min="11" max="16384" width="9" style="4"/>
  </cols>
  <sheetData>
    <row r="1" spans="2:5" ht="20.25" x14ac:dyDescent="0.3">
      <c r="B1" s="2" t="s">
        <v>63</v>
      </c>
      <c r="C1" s="6"/>
    </row>
    <row r="2" spans="2:5" ht="15" x14ac:dyDescent="0.2">
      <c r="B2" s="12" t="s">
        <v>60</v>
      </c>
    </row>
    <row r="4" spans="2:5" ht="25.5" x14ac:dyDescent="0.2">
      <c r="B4" s="90" t="s">
        <v>62</v>
      </c>
      <c r="C4" s="92" t="s">
        <v>10</v>
      </c>
      <c r="D4" s="56" t="s">
        <v>61</v>
      </c>
      <c r="E4" s="57" t="s">
        <v>35</v>
      </c>
    </row>
    <row r="5" spans="2:5" x14ac:dyDescent="0.2">
      <c r="B5" s="91"/>
      <c r="C5" s="93"/>
      <c r="D5" s="19" t="s">
        <v>21</v>
      </c>
      <c r="E5" s="20" t="s">
        <v>21</v>
      </c>
    </row>
    <row r="6" spans="2:5" x14ac:dyDescent="0.2">
      <c r="B6" s="40" t="s">
        <v>3</v>
      </c>
      <c r="D6" s="18">
        <v>2.6</v>
      </c>
      <c r="E6" s="5">
        <v>1.8</v>
      </c>
    </row>
    <row r="7" spans="2:5" x14ac:dyDescent="0.2">
      <c r="B7" s="40" t="s">
        <v>2</v>
      </c>
      <c r="D7" s="18">
        <v>1.6</v>
      </c>
      <c r="E7" s="5">
        <v>1.6</v>
      </c>
    </row>
    <row r="8" spans="2:5" x14ac:dyDescent="0.2">
      <c r="B8" s="21" t="s">
        <v>13</v>
      </c>
      <c r="C8" s="32">
        <v>1</v>
      </c>
      <c r="D8" s="22">
        <v>4.2</v>
      </c>
      <c r="E8" s="23">
        <v>3.4</v>
      </c>
    </row>
    <row r="9" spans="2:5" x14ac:dyDescent="0.2">
      <c r="B9" s="6"/>
      <c r="C9" s="6"/>
      <c r="D9" s="7"/>
      <c r="E9" s="7"/>
    </row>
    <row r="10" spans="2:5" x14ac:dyDescent="0.2">
      <c r="B10" s="6"/>
      <c r="C10" s="6"/>
      <c r="D10" s="7"/>
      <c r="E10" s="7"/>
    </row>
    <row r="11" spans="2:5" ht="25.5" x14ac:dyDescent="0.2">
      <c r="B11" s="90" t="s">
        <v>75</v>
      </c>
      <c r="C11" s="92" t="s">
        <v>10</v>
      </c>
      <c r="D11" s="56" t="s">
        <v>61</v>
      </c>
      <c r="E11" s="57" t="s">
        <v>35</v>
      </c>
    </row>
    <row r="12" spans="2:5" x14ac:dyDescent="0.2">
      <c r="B12" s="91"/>
      <c r="C12" s="93"/>
      <c r="D12" s="19" t="s">
        <v>21</v>
      </c>
      <c r="E12" s="20" t="s">
        <v>21</v>
      </c>
    </row>
    <row r="13" spans="2:5" x14ac:dyDescent="0.2">
      <c r="B13" s="40" t="s">
        <v>3</v>
      </c>
      <c r="D13" s="18">
        <v>2</v>
      </c>
      <c r="E13" s="5">
        <v>1.1000000000000001</v>
      </c>
    </row>
    <row r="14" spans="2:5" x14ac:dyDescent="0.2">
      <c r="B14" s="40" t="s">
        <v>2</v>
      </c>
      <c r="D14" s="18">
        <v>1.4</v>
      </c>
      <c r="E14" s="5">
        <v>1.4</v>
      </c>
    </row>
    <row r="15" spans="2:5" x14ac:dyDescent="0.2">
      <c r="B15" s="21" t="s">
        <v>13</v>
      </c>
      <c r="C15" s="32">
        <v>2</v>
      </c>
      <c r="D15" s="22">
        <v>3.4</v>
      </c>
      <c r="E15" s="23">
        <v>2.5</v>
      </c>
    </row>
    <row r="18" spans="2:8" ht="27" x14ac:dyDescent="0.2">
      <c r="B18" s="90" t="s">
        <v>9</v>
      </c>
      <c r="C18" s="92" t="s">
        <v>10</v>
      </c>
      <c r="D18" s="56" t="s">
        <v>64</v>
      </c>
      <c r="E18" s="57" t="s">
        <v>66</v>
      </c>
      <c r="G18" s="58" t="s">
        <v>67</v>
      </c>
      <c r="H18" s="57" t="s">
        <v>76</v>
      </c>
    </row>
    <row r="19" spans="2:8" x14ac:dyDescent="0.2">
      <c r="B19" s="91"/>
      <c r="C19" s="93"/>
      <c r="D19" s="19" t="s">
        <v>21</v>
      </c>
      <c r="E19" s="20" t="s">
        <v>21</v>
      </c>
      <c r="G19" s="59" t="s">
        <v>21</v>
      </c>
      <c r="H19" s="20" t="s">
        <v>21</v>
      </c>
    </row>
    <row r="20" spans="2:8" x14ac:dyDescent="0.2">
      <c r="B20" s="40" t="s">
        <v>3</v>
      </c>
      <c r="D20" s="18">
        <v>1.5</v>
      </c>
      <c r="E20" s="5">
        <v>1.1000000000000001</v>
      </c>
    </row>
    <row r="21" spans="2:8" x14ac:dyDescent="0.2">
      <c r="B21" s="40" t="s">
        <v>2</v>
      </c>
      <c r="D21" s="18">
        <v>1.4</v>
      </c>
      <c r="E21" s="5">
        <v>1.2</v>
      </c>
    </row>
    <row r="22" spans="2:8" x14ac:dyDescent="0.2">
      <c r="B22" s="21" t="s">
        <v>13</v>
      </c>
      <c r="C22" s="32">
        <v>2</v>
      </c>
      <c r="D22" s="22">
        <v>2.9</v>
      </c>
      <c r="E22" s="23">
        <v>2.2999999999999998</v>
      </c>
      <c r="G22" s="60">
        <v>2.9</v>
      </c>
      <c r="H22" s="73" t="s">
        <v>42</v>
      </c>
    </row>
    <row r="25" spans="2:8" ht="27" x14ac:dyDescent="0.2">
      <c r="B25" s="83" t="s">
        <v>69</v>
      </c>
      <c r="C25" s="85" t="s">
        <v>10</v>
      </c>
      <c r="D25" s="61" t="s">
        <v>64</v>
      </c>
      <c r="E25" s="57" t="s">
        <v>66</v>
      </c>
      <c r="G25" s="62" t="s">
        <v>68</v>
      </c>
      <c r="H25" s="57" t="s">
        <v>76</v>
      </c>
    </row>
    <row r="26" spans="2:8" ht="12.6" customHeight="1" x14ac:dyDescent="0.2">
      <c r="B26" s="86"/>
      <c r="C26" s="87"/>
      <c r="D26" s="16" t="s">
        <v>23</v>
      </c>
      <c r="E26" s="17" t="s">
        <v>23</v>
      </c>
      <c r="G26" s="59" t="s">
        <v>23</v>
      </c>
      <c r="H26" s="20" t="s">
        <v>23</v>
      </c>
    </row>
    <row r="27" spans="2:8" ht="15" customHeight="1" x14ac:dyDescent="0.2">
      <c r="B27" s="48" t="s">
        <v>7</v>
      </c>
      <c r="C27" s="25">
        <v>3</v>
      </c>
      <c r="D27" s="26">
        <v>49.2</v>
      </c>
      <c r="E27" s="75">
        <v>37.4</v>
      </c>
      <c r="G27" s="76">
        <v>49.1</v>
      </c>
      <c r="H27" s="77">
        <v>0.1</v>
      </c>
    </row>
    <row r="28" spans="2:8" ht="15" customHeight="1" x14ac:dyDescent="0.2">
      <c r="B28" s="40" t="s">
        <v>6</v>
      </c>
      <c r="C28" s="4">
        <v>4</v>
      </c>
      <c r="D28" s="18">
        <v>-34</v>
      </c>
      <c r="E28" s="5">
        <v>-28.9</v>
      </c>
      <c r="G28" s="63">
        <v>-34.299999999999997</v>
      </c>
      <c r="H28" s="70">
        <v>0.3</v>
      </c>
    </row>
    <row r="29" spans="2:8" ht="15" customHeight="1" x14ac:dyDescent="0.2">
      <c r="B29" s="49" t="s">
        <v>0</v>
      </c>
      <c r="C29" s="25">
        <v>5</v>
      </c>
      <c r="D29" s="27">
        <v>15.2</v>
      </c>
      <c r="E29" s="28">
        <v>8.5</v>
      </c>
      <c r="G29" s="64">
        <v>14.8</v>
      </c>
      <c r="H29" s="69">
        <v>0.4</v>
      </c>
    </row>
    <row r="30" spans="2:8" ht="15" customHeight="1" x14ac:dyDescent="0.2">
      <c r="B30" s="40" t="s">
        <v>15</v>
      </c>
      <c r="D30" s="18">
        <v>30.2</v>
      </c>
      <c r="E30" s="5">
        <v>28.3</v>
      </c>
      <c r="G30" s="63">
        <v>29.5</v>
      </c>
      <c r="H30" s="70">
        <v>0.7</v>
      </c>
    </row>
    <row r="31" spans="2:8" ht="15" customHeight="1" x14ac:dyDescent="0.2">
      <c r="B31" s="49" t="s">
        <v>1</v>
      </c>
      <c r="C31" s="29"/>
      <c r="D31" s="27">
        <v>45.4</v>
      </c>
      <c r="E31" s="28">
        <v>36.799999999999997</v>
      </c>
      <c r="G31" s="64">
        <v>44.3</v>
      </c>
      <c r="H31" s="69">
        <v>1.1000000000000014</v>
      </c>
    </row>
    <row r="32" spans="2:8" x14ac:dyDescent="0.2">
      <c r="B32" s="40" t="s">
        <v>65</v>
      </c>
      <c r="D32" s="18">
        <v>-1.6</v>
      </c>
      <c r="E32" s="5">
        <v>-2</v>
      </c>
      <c r="G32" s="5"/>
      <c r="H32" s="5"/>
    </row>
    <row r="33" spans="2:8" x14ac:dyDescent="0.2">
      <c r="B33" s="40" t="s">
        <v>17</v>
      </c>
      <c r="D33" s="18">
        <v>-0.7</v>
      </c>
      <c r="E33" s="5">
        <v>-0.4</v>
      </c>
      <c r="G33" s="5"/>
      <c r="H33" s="5"/>
    </row>
    <row r="34" spans="2:8" x14ac:dyDescent="0.2">
      <c r="B34" s="49" t="s">
        <v>20</v>
      </c>
      <c r="C34" s="29"/>
      <c r="D34" s="27">
        <v>43.07</v>
      </c>
      <c r="E34" s="28">
        <v>34.4</v>
      </c>
      <c r="G34" s="7"/>
      <c r="H34" s="7"/>
    </row>
    <row r="35" spans="2:8" x14ac:dyDescent="0.2">
      <c r="B35" s="40" t="s">
        <v>18</v>
      </c>
      <c r="D35" s="18">
        <v>-2.6640000000000001</v>
      </c>
      <c r="E35" s="5">
        <v>-1.5</v>
      </c>
      <c r="G35" s="5"/>
      <c r="H35" s="5"/>
    </row>
    <row r="36" spans="2:8" x14ac:dyDescent="0.2">
      <c r="B36" s="50" t="s">
        <v>19</v>
      </c>
      <c r="C36" s="21"/>
      <c r="D36" s="22">
        <v>40.4</v>
      </c>
      <c r="E36" s="23">
        <v>32.9</v>
      </c>
      <c r="G36" s="60">
        <v>38.4</v>
      </c>
      <c r="H36" s="88">
        <v>2</v>
      </c>
    </row>
    <row r="39" spans="2:8" ht="27" x14ac:dyDescent="0.2">
      <c r="B39" s="83" t="s">
        <v>70</v>
      </c>
      <c r="C39" s="85" t="s">
        <v>10</v>
      </c>
      <c r="D39" s="61" t="s">
        <v>64</v>
      </c>
      <c r="E39" s="57" t="s">
        <v>66</v>
      </c>
    </row>
    <row r="40" spans="2:8" ht="12.6" customHeight="1" x14ac:dyDescent="0.2">
      <c r="B40" s="84"/>
      <c r="C40" s="30"/>
      <c r="D40" s="19"/>
      <c r="E40" s="20"/>
    </row>
    <row r="41" spans="2:8" x14ac:dyDescent="0.2">
      <c r="B41" s="53" t="s">
        <v>11</v>
      </c>
      <c r="C41" s="31"/>
      <c r="D41" s="41"/>
      <c r="E41" s="31"/>
    </row>
    <row r="42" spans="2:8" ht="25.5" x14ac:dyDescent="0.2">
      <c r="B42" s="51" t="s">
        <v>24</v>
      </c>
      <c r="C42" s="32">
        <v>6</v>
      </c>
      <c r="D42" s="42">
        <v>1.17E-2</v>
      </c>
      <c r="E42" s="33">
        <v>1.2699999999999999E-2</v>
      </c>
    </row>
    <row r="43" spans="2:8" ht="25.5" x14ac:dyDescent="0.2">
      <c r="B43" s="51" t="s">
        <v>25</v>
      </c>
      <c r="C43" s="32">
        <v>7</v>
      </c>
      <c r="D43" s="43">
        <v>0.3</v>
      </c>
      <c r="E43" s="34">
        <v>0.23</v>
      </c>
    </row>
    <row r="44" spans="2:8" ht="25.5" x14ac:dyDescent="0.2">
      <c r="B44" s="51" t="s">
        <v>73</v>
      </c>
      <c r="C44" s="32">
        <v>8</v>
      </c>
      <c r="D44" s="43">
        <v>0.31</v>
      </c>
      <c r="E44" s="34">
        <v>0.23</v>
      </c>
    </row>
    <row r="45" spans="2:8" x14ac:dyDescent="0.2">
      <c r="B45" s="52" t="s">
        <v>27</v>
      </c>
      <c r="C45" s="36"/>
      <c r="D45" s="44"/>
      <c r="E45" s="36"/>
    </row>
    <row r="46" spans="2:8" ht="25.5" x14ac:dyDescent="0.2">
      <c r="B46" s="51" t="s">
        <v>28</v>
      </c>
      <c r="C46" s="32">
        <v>9</v>
      </c>
      <c r="D46" s="45">
        <v>533</v>
      </c>
      <c r="E46" s="37">
        <v>588</v>
      </c>
    </row>
    <row r="47" spans="2:8" ht="25.5" x14ac:dyDescent="0.2">
      <c r="B47" s="51" t="s">
        <v>29</v>
      </c>
      <c r="C47" s="32">
        <v>10</v>
      </c>
      <c r="D47" s="45">
        <v>344</v>
      </c>
      <c r="E47" s="37">
        <v>355</v>
      </c>
    </row>
    <row r="48" spans="2:8" ht="25.5" x14ac:dyDescent="0.2">
      <c r="B48" s="51" t="s">
        <v>30</v>
      </c>
      <c r="C48" s="32"/>
      <c r="D48" s="46">
        <v>30.2</v>
      </c>
      <c r="E48" s="38">
        <v>28.3</v>
      </c>
    </row>
    <row r="49" spans="1:9" ht="25.5" x14ac:dyDescent="0.2">
      <c r="B49" s="51" t="s">
        <v>58</v>
      </c>
      <c r="C49" s="32">
        <v>11</v>
      </c>
      <c r="D49" s="47">
        <v>8.7999999999999995E-2</v>
      </c>
      <c r="E49" s="39">
        <v>0.08</v>
      </c>
    </row>
    <row r="50" spans="1:9" x14ac:dyDescent="0.2">
      <c r="D50" s="35"/>
      <c r="E50" s="35"/>
    </row>
    <row r="51" spans="1:9" ht="25.5" x14ac:dyDescent="0.2">
      <c r="B51" s="83" t="s">
        <v>31</v>
      </c>
      <c r="C51" s="85" t="s">
        <v>10</v>
      </c>
      <c r="D51" s="61" t="s">
        <v>64</v>
      </c>
      <c r="E51" s="13" t="s">
        <v>37</v>
      </c>
    </row>
    <row r="52" spans="1:9" ht="12.6" customHeight="1" x14ac:dyDescent="0.2">
      <c r="B52" s="84"/>
      <c r="C52" s="30"/>
      <c r="D52" s="19"/>
      <c r="E52" s="20"/>
    </row>
    <row r="53" spans="1:9" ht="25.5" x14ac:dyDescent="0.2">
      <c r="B53" s="51" t="s">
        <v>34</v>
      </c>
      <c r="C53" s="30"/>
      <c r="D53" s="54">
        <v>586</v>
      </c>
      <c r="E53" s="55">
        <v>578</v>
      </c>
    </row>
    <row r="54" spans="1:9" ht="25.5" x14ac:dyDescent="0.2">
      <c r="B54" s="51" t="s">
        <v>33</v>
      </c>
      <c r="C54" s="32"/>
      <c r="D54" s="79">
        <v>912.4</v>
      </c>
      <c r="E54" s="80">
        <v>899.5</v>
      </c>
    </row>
    <row r="55" spans="1:9" ht="25.5" x14ac:dyDescent="0.2">
      <c r="B55" s="51" t="s">
        <v>55</v>
      </c>
      <c r="C55" s="30"/>
      <c r="D55" s="54">
        <v>355.3</v>
      </c>
      <c r="E55" s="55">
        <v>346.5</v>
      </c>
    </row>
    <row r="56" spans="1:9" ht="25.5" x14ac:dyDescent="0.2">
      <c r="B56" s="51" t="s">
        <v>56</v>
      </c>
      <c r="C56" s="32"/>
      <c r="D56" s="79">
        <v>553</v>
      </c>
      <c r="E56" s="80">
        <v>540</v>
      </c>
    </row>
    <row r="57" spans="1:9" ht="25.5" x14ac:dyDescent="0.2">
      <c r="B57" s="51" t="s">
        <v>78</v>
      </c>
      <c r="C57" s="32"/>
      <c r="D57" s="54">
        <v>32</v>
      </c>
      <c r="E57" s="55">
        <v>30</v>
      </c>
    </row>
    <row r="58" spans="1:9" x14ac:dyDescent="0.2">
      <c r="B58" s="74"/>
    </row>
    <row r="59" spans="1:9" x14ac:dyDescent="0.2">
      <c r="B59" s="74"/>
    </row>
    <row r="60" spans="1:9" x14ac:dyDescent="0.2">
      <c r="B60" s="74"/>
    </row>
    <row r="61" spans="1:9" x14ac:dyDescent="0.2">
      <c r="A61" s="10" t="s">
        <v>4</v>
      </c>
    </row>
    <row r="62" spans="1:9" x14ac:dyDescent="0.2">
      <c r="A62" s="10"/>
    </row>
    <row r="63" spans="1:9" ht="21.95" customHeight="1" x14ac:dyDescent="0.2">
      <c r="B63" s="89" t="s">
        <v>44</v>
      </c>
      <c r="C63" s="89"/>
      <c r="D63" s="89"/>
      <c r="E63" s="89"/>
      <c r="F63" s="89"/>
      <c r="G63" s="89"/>
      <c r="H63" s="89"/>
      <c r="I63" s="89"/>
    </row>
    <row r="64" spans="1:9" ht="21" customHeight="1" x14ac:dyDescent="0.2">
      <c r="B64" s="89" t="s">
        <v>77</v>
      </c>
      <c r="C64" s="89"/>
      <c r="D64" s="89"/>
      <c r="E64" s="89"/>
      <c r="F64" s="89"/>
      <c r="G64" s="89"/>
      <c r="H64" s="89"/>
      <c r="I64" s="89"/>
    </row>
    <row r="65" spans="2:9" x14ac:dyDescent="0.2">
      <c r="B65" s="89" t="s">
        <v>71</v>
      </c>
      <c r="C65" s="89"/>
      <c r="D65" s="89"/>
      <c r="E65" s="89"/>
      <c r="F65" s="89"/>
      <c r="G65" s="89"/>
      <c r="H65" s="89"/>
      <c r="I65" s="89"/>
    </row>
    <row r="66" spans="2:9" ht="21" customHeight="1" x14ac:dyDescent="0.2">
      <c r="B66" s="89" t="s">
        <v>72</v>
      </c>
      <c r="C66" s="89"/>
      <c r="D66" s="89"/>
      <c r="E66" s="89"/>
      <c r="F66" s="89"/>
      <c r="G66" s="89"/>
      <c r="H66" s="89"/>
      <c r="I66" s="89"/>
    </row>
    <row r="67" spans="2:9" x14ac:dyDescent="0.2">
      <c r="B67" s="89" t="s">
        <v>47</v>
      </c>
      <c r="C67" s="89"/>
      <c r="D67" s="89"/>
      <c r="E67" s="89"/>
      <c r="F67" s="89"/>
      <c r="G67" s="89"/>
      <c r="H67" s="89"/>
      <c r="I67" s="89"/>
    </row>
    <row r="68" spans="2:9" ht="12.6" customHeight="1" x14ac:dyDescent="0.2">
      <c r="B68" s="89" t="s">
        <v>48</v>
      </c>
      <c r="C68" s="89"/>
      <c r="D68" s="89"/>
      <c r="E68" s="89"/>
      <c r="F68" s="89"/>
      <c r="G68" s="89"/>
      <c r="H68" s="89"/>
      <c r="I68" s="89"/>
    </row>
    <row r="69" spans="2:9" x14ac:dyDescent="0.2">
      <c r="B69" s="89" t="s">
        <v>49</v>
      </c>
      <c r="C69" s="89"/>
      <c r="D69" s="89"/>
      <c r="E69" s="89"/>
      <c r="F69" s="89"/>
      <c r="G69" s="89"/>
      <c r="H69" s="89"/>
      <c r="I69" s="89"/>
    </row>
    <row r="70" spans="2:9" x14ac:dyDescent="0.2">
      <c r="B70" s="89" t="s">
        <v>50</v>
      </c>
      <c r="C70" s="89"/>
      <c r="D70" s="89"/>
      <c r="E70" s="89"/>
      <c r="F70" s="89"/>
      <c r="G70" s="89"/>
      <c r="H70" s="89"/>
      <c r="I70" s="89"/>
    </row>
    <row r="71" spans="2:9" ht="12.95" customHeight="1" x14ac:dyDescent="0.2">
      <c r="B71" s="89" t="s">
        <v>51</v>
      </c>
      <c r="C71" s="89"/>
      <c r="D71" s="89"/>
      <c r="E71" s="89"/>
      <c r="F71" s="89"/>
      <c r="G71" s="89"/>
      <c r="H71" s="89"/>
      <c r="I71" s="89"/>
    </row>
    <row r="72" spans="2:9" x14ac:dyDescent="0.2">
      <c r="B72" s="89" t="s">
        <v>52</v>
      </c>
      <c r="C72" s="89"/>
      <c r="D72" s="89"/>
      <c r="E72" s="89"/>
      <c r="F72" s="89"/>
      <c r="G72" s="89"/>
      <c r="H72" s="89"/>
      <c r="I72" s="89"/>
    </row>
    <row r="73" spans="2:9" x14ac:dyDescent="0.2">
      <c r="B73" s="89" t="s">
        <v>59</v>
      </c>
      <c r="C73" s="89"/>
      <c r="D73" s="89"/>
      <c r="E73" s="89"/>
      <c r="F73" s="89"/>
      <c r="G73" s="89"/>
      <c r="H73" s="89"/>
      <c r="I73" s="89"/>
    </row>
    <row r="74" spans="2:9" x14ac:dyDescent="0.2">
      <c r="B74" s="89" t="s">
        <v>74</v>
      </c>
      <c r="C74" s="89"/>
      <c r="D74" s="89"/>
      <c r="E74" s="89"/>
      <c r="F74" s="89"/>
      <c r="G74" s="89"/>
      <c r="H74" s="89"/>
      <c r="I74" s="89"/>
    </row>
    <row r="75" spans="2:9" x14ac:dyDescent="0.2">
      <c r="B75" s="1"/>
      <c r="C75" s="1"/>
      <c r="D75" s="1"/>
      <c r="E75" s="1"/>
      <c r="F75" s="1"/>
      <c r="G75" s="1"/>
      <c r="H75" s="1"/>
      <c r="I75" s="1"/>
    </row>
    <row r="76" spans="2:9" x14ac:dyDescent="0.2">
      <c r="B76" s="1"/>
      <c r="C76" s="11"/>
      <c r="D76" s="11"/>
    </row>
  </sheetData>
  <dataConsolidate/>
  <mergeCells count="18">
    <mergeCell ref="B4:B5"/>
    <mergeCell ref="C4:C5"/>
    <mergeCell ref="B18:B19"/>
    <mergeCell ref="C18:C19"/>
    <mergeCell ref="B11:B12"/>
    <mergeCell ref="C11:C12"/>
    <mergeCell ref="B63:I63"/>
    <mergeCell ref="B64:I64"/>
    <mergeCell ref="B71:I71"/>
    <mergeCell ref="B72:I72"/>
    <mergeCell ref="B74:I74"/>
    <mergeCell ref="B65:I65"/>
    <mergeCell ref="B66:I66"/>
    <mergeCell ref="B67:I67"/>
    <mergeCell ref="B68:I68"/>
    <mergeCell ref="B69:I69"/>
    <mergeCell ref="B70:I70"/>
    <mergeCell ref="B73:I73"/>
  </mergeCell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F9738-1DE6-47AE-82D5-2929FCDEDB38}">
  <dimension ref="A1:J68"/>
  <sheetViews>
    <sheetView showGridLines="0" zoomScaleNormal="100" zoomScaleSheetLayoutView="85" workbookViewId="0">
      <pane ySplit="2" topLeftCell="A3" activePane="bottomLeft" state="frozen"/>
      <selection pane="bottomLeft" activeCell="A3" sqref="A3"/>
    </sheetView>
  </sheetViews>
  <sheetFormatPr defaultColWidth="9" defaultRowHeight="12.75" x14ac:dyDescent="0.2"/>
  <cols>
    <col min="1" max="1" width="2.875" style="4" customWidth="1"/>
    <col min="2" max="2" width="34.875" style="4" customWidth="1"/>
    <col min="3" max="3" width="5.25" style="4" bestFit="1" customWidth="1"/>
    <col min="4" max="5" width="17.625" style="4" customWidth="1"/>
    <col min="6" max="6" width="1.125" style="4" customWidth="1"/>
    <col min="7" max="8" width="17.625" style="4" customWidth="1"/>
    <col min="9" max="9" width="1.125" style="4" customWidth="1"/>
    <col min="10" max="10" width="17.625" style="4" customWidth="1"/>
    <col min="11" max="16384" width="9" style="4"/>
  </cols>
  <sheetData>
    <row r="1" spans="2:10" ht="20.25" x14ac:dyDescent="0.3">
      <c r="B1" s="2" t="s">
        <v>8</v>
      </c>
      <c r="C1" s="6"/>
    </row>
    <row r="2" spans="2:10" ht="15" x14ac:dyDescent="0.2">
      <c r="B2" s="12" t="s">
        <v>54</v>
      </c>
    </row>
    <row r="4" spans="2:10" ht="25.5" x14ac:dyDescent="0.2">
      <c r="B4" s="90" t="s">
        <v>5</v>
      </c>
      <c r="C4" s="92" t="s">
        <v>10</v>
      </c>
      <c r="D4" s="56" t="s">
        <v>35</v>
      </c>
      <c r="E4" s="57" t="s">
        <v>36</v>
      </c>
      <c r="G4" s="58" t="s">
        <v>40</v>
      </c>
      <c r="H4" s="57" t="s">
        <v>41</v>
      </c>
      <c r="J4" s="13" t="s">
        <v>12</v>
      </c>
    </row>
    <row r="5" spans="2:10" x14ac:dyDescent="0.2">
      <c r="B5" s="91"/>
      <c r="C5" s="93"/>
      <c r="D5" s="19" t="s">
        <v>21</v>
      </c>
      <c r="E5" s="20" t="s">
        <v>21</v>
      </c>
      <c r="G5" s="59" t="s">
        <v>21</v>
      </c>
      <c r="H5" s="20" t="s">
        <v>21</v>
      </c>
      <c r="J5" s="20" t="s">
        <v>22</v>
      </c>
    </row>
    <row r="6" spans="2:10" x14ac:dyDescent="0.2">
      <c r="B6" s="40" t="s">
        <v>3</v>
      </c>
      <c r="D6" s="18">
        <v>1.8</v>
      </c>
      <c r="E6" s="5">
        <v>1.8</v>
      </c>
      <c r="J6" s="14">
        <f>D6/E6-1</f>
        <v>0</v>
      </c>
    </row>
    <row r="7" spans="2:10" x14ac:dyDescent="0.2">
      <c r="B7" s="40" t="s">
        <v>2</v>
      </c>
      <c r="D7" s="18">
        <v>1.647</v>
      </c>
      <c r="E7" s="5">
        <v>1.21</v>
      </c>
      <c r="J7" s="14">
        <f>D7/E7-1</f>
        <v>0.3611570247933884</v>
      </c>
    </row>
    <row r="8" spans="2:10" x14ac:dyDescent="0.2">
      <c r="B8" s="21" t="s">
        <v>13</v>
      </c>
      <c r="C8" s="32">
        <v>1</v>
      </c>
      <c r="D8" s="22">
        <v>3.4</v>
      </c>
      <c r="E8" s="23">
        <v>3</v>
      </c>
      <c r="G8" s="60">
        <v>3.4</v>
      </c>
      <c r="H8" s="73" t="s">
        <v>42</v>
      </c>
      <c r="J8" s="24">
        <f>D8/E8-1</f>
        <v>0.1333333333333333</v>
      </c>
    </row>
    <row r="9" spans="2:10" x14ac:dyDescent="0.2">
      <c r="B9" s="6"/>
      <c r="C9" s="6"/>
      <c r="D9" s="7"/>
      <c r="E9" s="7"/>
    </row>
    <row r="10" spans="2:10" x14ac:dyDescent="0.2">
      <c r="B10" s="6"/>
      <c r="C10" s="6"/>
      <c r="D10" s="7"/>
      <c r="E10" s="7"/>
    </row>
    <row r="11" spans="2:10" ht="25.5" x14ac:dyDescent="0.2">
      <c r="B11" s="90" t="s">
        <v>9</v>
      </c>
      <c r="C11" s="92" t="s">
        <v>10</v>
      </c>
      <c r="D11" s="56" t="s">
        <v>35</v>
      </c>
      <c r="E11" s="57" t="s">
        <v>36</v>
      </c>
      <c r="G11" s="58" t="s">
        <v>40</v>
      </c>
      <c r="H11" s="57" t="s">
        <v>41</v>
      </c>
      <c r="J11" s="13" t="s">
        <v>12</v>
      </c>
    </row>
    <row r="12" spans="2:10" x14ac:dyDescent="0.2">
      <c r="B12" s="91"/>
      <c r="C12" s="93"/>
      <c r="D12" s="19" t="s">
        <v>21</v>
      </c>
      <c r="E12" s="20" t="s">
        <v>21</v>
      </c>
      <c r="G12" s="59" t="s">
        <v>21</v>
      </c>
      <c r="H12" s="20" t="s">
        <v>21</v>
      </c>
      <c r="J12" s="20" t="s">
        <v>22</v>
      </c>
    </row>
    <row r="13" spans="2:10" x14ac:dyDescent="0.2">
      <c r="B13" s="40" t="s">
        <v>3</v>
      </c>
      <c r="D13" s="18">
        <v>1.1000000000000001</v>
      </c>
      <c r="E13" s="5">
        <v>1</v>
      </c>
      <c r="J13" s="14"/>
    </row>
    <row r="14" spans="2:10" x14ac:dyDescent="0.2">
      <c r="B14" s="40" t="s">
        <v>2</v>
      </c>
      <c r="D14" s="18">
        <v>1.2</v>
      </c>
      <c r="E14" s="5">
        <v>0.8</v>
      </c>
      <c r="J14" s="14"/>
    </row>
    <row r="15" spans="2:10" x14ac:dyDescent="0.2">
      <c r="B15" s="21" t="s">
        <v>13</v>
      </c>
      <c r="C15" s="32">
        <v>2</v>
      </c>
      <c r="D15" s="22">
        <v>2.281161</v>
      </c>
      <c r="E15" s="23">
        <v>1.8</v>
      </c>
      <c r="G15" s="60">
        <v>2.2999999999999998</v>
      </c>
      <c r="H15" s="73" t="s">
        <v>42</v>
      </c>
      <c r="J15" s="24">
        <f>D15/E15-1</f>
        <v>0.26731166666666661</v>
      </c>
    </row>
    <row r="18" spans="2:10" ht="25.5" x14ac:dyDescent="0.2">
      <c r="B18" s="90" t="s">
        <v>14</v>
      </c>
      <c r="C18" s="92" t="s">
        <v>10</v>
      </c>
      <c r="D18" s="61" t="s">
        <v>37</v>
      </c>
      <c r="E18" s="13" t="s">
        <v>38</v>
      </c>
      <c r="G18" s="62" t="s">
        <v>39</v>
      </c>
      <c r="H18" s="57" t="s">
        <v>41</v>
      </c>
    </row>
    <row r="19" spans="2:10" x14ac:dyDescent="0.2">
      <c r="B19" s="94"/>
      <c r="C19" s="95"/>
      <c r="D19" s="16" t="s">
        <v>23</v>
      </c>
      <c r="E19" s="17" t="s">
        <v>23</v>
      </c>
      <c r="G19" s="59" t="s">
        <v>23</v>
      </c>
      <c r="H19" s="20" t="s">
        <v>23</v>
      </c>
    </row>
    <row r="20" spans="2:10" ht="15" customHeight="1" x14ac:dyDescent="0.2">
      <c r="B20" s="48" t="s">
        <v>7</v>
      </c>
      <c r="C20" s="25">
        <v>3</v>
      </c>
      <c r="D20" s="26">
        <v>37.432000000000002</v>
      </c>
      <c r="E20" s="75">
        <v>33.9</v>
      </c>
      <c r="G20" s="76">
        <v>37.200000000000003</v>
      </c>
      <c r="H20" s="77">
        <f t="shared" ref="H20:H24" si="0">D20-G20</f>
        <v>0.23199999999999932</v>
      </c>
      <c r="J20" s="8"/>
    </row>
    <row r="21" spans="2:10" ht="15" customHeight="1" x14ac:dyDescent="0.2">
      <c r="B21" s="40" t="s">
        <v>6</v>
      </c>
      <c r="C21" s="4">
        <v>4</v>
      </c>
      <c r="D21" s="18">
        <v>-28.9</v>
      </c>
      <c r="E21" s="5">
        <v>-26.9</v>
      </c>
      <c r="G21" s="63">
        <v>-29</v>
      </c>
      <c r="H21" s="70">
        <f t="shared" si="0"/>
        <v>0.10000000000000142</v>
      </c>
      <c r="J21" s="8"/>
    </row>
    <row r="22" spans="2:10" ht="15" customHeight="1" x14ac:dyDescent="0.2">
      <c r="B22" s="49" t="s">
        <v>0</v>
      </c>
      <c r="C22" s="25">
        <v>5</v>
      </c>
      <c r="D22" s="27">
        <v>8.532</v>
      </c>
      <c r="E22" s="28">
        <v>7</v>
      </c>
      <c r="G22" s="64">
        <v>8.1999999999999993</v>
      </c>
      <c r="H22" s="69">
        <f t="shared" si="0"/>
        <v>0.33200000000000074</v>
      </c>
      <c r="J22" s="9"/>
    </row>
    <row r="23" spans="2:10" ht="15" customHeight="1" x14ac:dyDescent="0.2">
      <c r="B23" s="40" t="s">
        <v>15</v>
      </c>
      <c r="D23" s="18">
        <v>28.251999999999999</v>
      </c>
      <c r="E23" s="5">
        <v>30.3</v>
      </c>
      <c r="G23" s="63">
        <v>27.9</v>
      </c>
      <c r="H23" s="70">
        <f t="shared" si="0"/>
        <v>0.35200000000000031</v>
      </c>
      <c r="J23" s="9"/>
    </row>
    <row r="24" spans="2:10" ht="15" customHeight="1" x14ac:dyDescent="0.2">
      <c r="B24" s="49" t="s">
        <v>1</v>
      </c>
      <c r="C24" s="29"/>
      <c r="D24" s="27">
        <v>36.783999999999999</v>
      </c>
      <c r="E24" s="28">
        <v>37.299999999999997</v>
      </c>
      <c r="G24" s="64">
        <v>36.1</v>
      </c>
      <c r="H24" s="69">
        <f t="shared" si="0"/>
        <v>0.6839999999999975</v>
      </c>
      <c r="J24" s="9"/>
    </row>
    <row r="25" spans="2:10" x14ac:dyDescent="0.2">
      <c r="B25" s="40" t="s">
        <v>16</v>
      </c>
      <c r="D25" s="18">
        <v>-2</v>
      </c>
      <c r="E25" s="5">
        <v>-2.1</v>
      </c>
      <c r="G25" s="5"/>
      <c r="H25" s="5"/>
    </row>
    <row r="26" spans="2:10" x14ac:dyDescent="0.2">
      <c r="B26" s="40" t="s">
        <v>17</v>
      </c>
      <c r="D26" s="18">
        <v>-0.4</v>
      </c>
      <c r="E26" s="5">
        <v>-0.4</v>
      </c>
      <c r="G26" s="5"/>
      <c r="H26" s="5"/>
    </row>
    <row r="27" spans="2:10" x14ac:dyDescent="0.2">
      <c r="B27" s="49" t="s">
        <v>20</v>
      </c>
      <c r="C27" s="29"/>
      <c r="D27" s="27">
        <v>34.4</v>
      </c>
      <c r="E27" s="28">
        <v>34.799999999999997</v>
      </c>
      <c r="G27" s="7"/>
      <c r="H27" s="7"/>
    </row>
    <row r="28" spans="2:10" x14ac:dyDescent="0.2">
      <c r="B28" s="40" t="s">
        <v>18</v>
      </c>
      <c r="D28" s="18">
        <v>-1.5</v>
      </c>
      <c r="E28" s="5">
        <v>-3.5</v>
      </c>
      <c r="G28" s="5"/>
      <c r="H28" s="5"/>
    </row>
    <row r="29" spans="2:10" x14ac:dyDescent="0.2">
      <c r="B29" s="50" t="s">
        <v>19</v>
      </c>
      <c r="C29" s="21"/>
      <c r="D29" s="22">
        <v>32.9</v>
      </c>
      <c r="E29" s="23">
        <v>31.3</v>
      </c>
      <c r="G29" s="7"/>
      <c r="H29" s="7"/>
    </row>
    <row r="32" spans="2:10" ht="25.5" x14ac:dyDescent="0.2">
      <c r="B32" s="90" t="s">
        <v>43</v>
      </c>
      <c r="C32" s="92" t="s">
        <v>10</v>
      </c>
      <c r="D32" s="61" t="s">
        <v>37</v>
      </c>
      <c r="E32" s="13" t="s">
        <v>38</v>
      </c>
      <c r="G32" s="62" t="s">
        <v>39</v>
      </c>
      <c r="H32" s="57" t="s">
        <v>41</v>
      </c>
    </row>
    <row r="33" spans="2:8" x14ac:dyDescent="0.2">
      <c r="B33" s="91"/>
      <c r="C33" s="93"/>
      <c r="D33" s="19"/>
      <c r="E33" s="20"/>
      <c r="G33" s="59"/>
      <c r="H33" s="20"/>
    </row>
    <row r="34" spans="2:8" x14ac:dyDescent="0.2">
      <c r="B34" s="53" t="s">
        <v>11</v>
      </c>
      <c r="C34" s="31"/>
      <c r="D34" s="41"/>
      <c r="E34" s="31"/>
    </row>
    <row r="35" spans="2:8" ht="25.5" x14ac:dyDescent="0.2">
      <c r="B35" s="51" t="s">
        <v>24</v>
      </c>
      <c r="C35" s="32">
        <v>6</v>
      </c>
      <c r="D35" s="42">
        <v>1.2699999999999999E-2</v>
      </c>
      <c r="E35" s="33">
        <v>1.7299999999999999E-2</v>
      </c>
      <c r="G35" s="65">
        <v>1.2699999999999999E-2</v>
      </c>
      <c r="H35" s="72" t="s">
        <v>42</v>
      </c>
    </row>
    <row r="36" spans="2:8" ht="25.5" x14ac:dyDescent="0.2">
      <c r="B36" s="51" t="s">
        <v>25</v>
      </c>
      <c r="C36" s="32">
        <v>7</v>
      </c>
      <c r="D36" s="43">
        <v>0.23</v>
      </c>
      <c r="E36" s="34">
        <v>0.1</v>
      </c>
      <c r="G36" s="66">
        <v>0.23</v>
      </c>
      <c r="H36" s="71" t="s">
        <v>42</v>
      </c>
    </row>
    <row r="37" spans="2:8" ht="25.5" x14ac:dyDescent="0.2">
      <c r="B37" s="51" t="s">
        <v>26</v>
      </c>
      <c r="C37" s="32">
        <v>8</v>
      </c>
      <c r="D37" s="43">
        <v>0.23</v>
      </c>
      <c r="E37" s="34">
        <v>0.21</v>
      </c>
      <c r="G37" s="66">
        <v>0.22</v>
      </c>
      <c r="H37" s="78">
        <f t="shared" ref="H37" si="1">D37-G37</f>
        <v>1.0000000000000009E-2</v>
      </c>
    </row>
    <row r="38" spans="2:8" x14ac:dyDescent="0.2">
      <c r="B38" s="52" t="s">
        <v>27</v>
      </c>
      <c r="C38" s="36"/>
      <c r="D38" s="44"/>
      <c r="E38" s="36"/>
    </row>
    <row r="39" spans="2:8" ht="25.5" x14ac:dyDescent="0.2">
      <c r="B39" s="51" t="s">
        <v>28</v>
      </c>
      <c r="C39" s="32">
        <v>9</v>
      </c>
      <c r="D39" s="45">
        <v>588</v>
      </c>
      <c r="E39" s="37">
        <v>615</v>
      </c>
    </row>
    <row r="40" spans="2:8" ht="25.5" x14ac:dyDescent="0.2">
      <c r="B40" s="51" t="s">
        <v>29</v>
      </c>
      <c r="C40" s="32">
        <v>10</v>
      </c>
      <c r="D40" s="45">
        <v>355</v>
      </c>
      <c r="E40" s="37">
        <v>359</v>
      </c>
    </row>
    <row r="41" spans="2:8" ht="25.5" x14ac:dyDescent="0.2">
      <c r="B41" s="51" t="s">
        <v>30</v>
      </c>
      <c r="C41" s="32"/>
      <c r="D41" s="46">
        <v>28.3</v>
      </c>
      <c r="E41" s="38">
        <v>30.3</v>
      </c>
    </row>
    <row r="42" spans="2:8" ht="25.5" x14ac:dyDescent="0.2">
      <c r="B42" s="51" t="s">
        <v>58</v>
      </c>
      <c r="C42" s="32">
        <v>11</v>
      </c>
      <c r="D42" s="47">
        <v>0.08</v>
      </c>
      <c r="E42" s="39">
        <v>8.5000000000000006E-2</v>
      </c>
      <c r="G42" s="67">
        <v>0.08</v>
      </c>
      <c r="H42" s="39">
        <f t="shared" ref="H42" si="2">D42-G42</f>
        <v>0</v>
      </c>
    </row>
    <row r="43" spans="2:8" x14ac:dyDescent="0.2">
      <c r="D43" s="35"/>
      <c r="E43" s="35"/>
    </row>
    <row r="44" spans="2:8" x14ac:dyDescent="0.2">
      <c r="B44" s="90" t="s">
        <v>31</v>
      </c>
      <c r="C44" s="92" t="s">
        <v>10</v>
      </c>
      <c r="D44" s="15">
        <v>2022</v>
      </c>
      <c r="E44" s="3">
        <v>2021</v>
      </c>
    </row>
    <row r="45" spans="2:8" x14ac:dyDescent="0.2">
      <c r="B45" s="91" t="s">
        <v>31</v>
      </c>
      <c r="C45" s="93"/>
      <c r="D45" s="19"/>
      <c r="E45" s="20"/>
    </row>
    <row r="46" spans="2:8" ht="25.5" x14ac:dyDescent="0.2">
      <c r="B46" s="51" t="s">
        <v>34</v>
      </c>
      <c r="C46" s="30"/>
      <c r="D46" s="54">
        <v>578</v>
      </c>
      <c r="E46" s="55">
        <v>359</v>
      </c>
    </row>
    <row r="47" spans="2:8" ht="25.5" x14ac:dyDescent="0.2">
      <c r="B47" s="51" t="s">
        <v>33</v>
      </c>
      <c r="C47" s="32"/>
      <c r="D47" s="79">
        <v>899.5</v>
      </c>
      <c r="E47" s="80">
        <v>1019.1</v>
      </c>
    </row>
    <row r="48" spans="2:8" ht="25.5" x14ac:dyDescent="0.2">
      <c r="B48" s="51" t="s">
        <v>55</v>
      </c>
      <c r="C48" s="30"/>
      <c r="D48" s="54">
        <v>347</v>
      </c>
      <c r="E48" s="55">
        <v>359</v>
      </c>
    </row>
    <row r="49" spans="1:8" ht="25.5" x14ac:dyDescent="0.2">
      <c r="B49" s="51" t="s">
        <v>56</v>
      </c>
      <c r="C49" s="32"/>
      <c r="D49" s="79">
        <v>540</v>
      </c>
      <c r="E49" s="80">
        <v>1019.1</v>
      </c>
    </row>
    <row r="50" spans="1:8" ht="25.5" x14ac:dyDescent="0.2">
      <c r="B50" s="51" t="s">
        <v>53</v>
      </c>
      <c r="C50" s="32"/>
      <c r="D50" s="54">
        <v>29.8</v>
      </c>
      <c r="E50" s="55">
        <v>28.2</v>
      </c>
      <c r="G50" s="68">
        <v>30</v>
      </c>
      <c r="H50" s="72" t="s">
        <v>42</v>
      </c>
    </row>
    <row r="51" spans="1:8" ht="25.5" x14ac:dyDescent="0.2">
      <c r="B51" s="51" t="s">
        <v>32</v>
      </c>
      <c r="C51" s="32"/>
      <c r="D51" s="81">
        <v>76</v>
      </c>
      <c r="E51" s="82">
        <v>80</v>
      </c>
      <c r="G51" s="68">
        <v>76</v>
      </c>
      <c r="H51" s="72" t="s">
        <v>42</v>
      </c>
    </row>
    <row r="52" spans="1:8" x14ac:dyDescent="0.2">
      <c r="B52" s="74"/>
    </row>
    <row r="53" spans="1:8" x14ac:dyDescent="0.2">
      <c r="B53" s="74"/>
    </row>
    <row r="54" spans="1:8" x14ac:dyDescent="0.2">
      <c r="B54" s="74"/>
    </row>
    <row r="55" spans="1:8" x14ac:dyDescent="0.2">
      <c r="A55" s="10" t="s">
        <v>4</v>
      </c>
    </row>
    <row r="56" spans="1:8" x14ac:dyDescent="0.2">
      <c r="A56" s="10"/>
    </row>
    <row r="57" spans="1:8" ht="21.95" customHeight="1" x14ac:dyDescent="0.2">
      <c r="B57" s="89" t="s">
        <v>44</v>
      </c>
      <c r="C57" s="89"/>
      <c r="D57" s="89"/>
      <c r="E57" s="89"/>
      <c r="F57" s="89"/>
      <c r="G57" s="89"/>
    </row>
    <row r="58" spans="1:8" ht="21" customHeight="1" x14ac:dyDescent="0.2">
      <c r="B58" s="89" t="s">
        <v>57</v>
      </c>
      <c r="C58" s="89"/>
      <c r="D58" s="89"/>
      <c r="E58" s="89"/>
      <c r="F58" s="89"/>
      <c r="G58" s="89"/>
    </row>
    <row r="59" spans="1:8" ht="18.95" customHeight="1" x14ac:dyDescent="0.2">
      <c r="B59" s="89" t="s">
        <v>45</v>
      </c>
      <c r="C59" s="89"/>
      <c r="D59" s="89"/>
      <c r="E59" s="89"/>
      <c r="F59" s="89"/>
      <c r="G59" s="89"/>
    </row>
    <row r="60" spans="1:8" ht="31.5" customHeight="1" x14ac:dyDescent="0.2">
      <c r="B60" s="89" t="s">
        <v>46</v>
      </c>
      <c r="C60" s="89"/>
      <c r="D60" s="89"/>
      <c r="E60" s="89"/>
      <c r="F60" s="89"/>
      <c r="G60" s="89"/>
    </row>
    <row r="61" spans="1:8" x14ac:dyDescent="0.2">
      <c r="B61" s="89" t="s">
        <v>47</v>
      </c>
      <c r="C61" s="89"/>
      <c r="D61" s="89"/>
      <c r="E61" s="89"/>
      <c r="F61" s="89"/>
      <c r="G61" s="89"/>
    </row>
    <row r="62" spans="1:8" ht="12.6" customHeight="1" x14ac:dyDescent="0.2">
      <c r="B62" s="89" t="s">
        <v>48</v>
      </c>
      <c r="C62" s="89"/>
      <c r="D62" s="89"/>
      <c r="E62" s="89"/>
      <c r="F62" s="89"/>
      <c r="G62" s="89"/>
    </row>
    <row r="63" spans="1:8" x14ac:dyDescent="0.2">
      <c r="B63" s="89" t="s">
        <v>49</v>
      </c>
      <c r="C63" s="89"/>
      <c r="D63" s="89"/>
      <c r="E63" s="89"/>
      <c r="F63" s="89"/>
      <c r="G63" s="89"/>
    </row>
    <row r="64" spans="1:8" x14ac:dyDescent="0.2">
      <c r="B64" s="89" t="s">
        <v>50</v>
      </c>
      <c r="C64" s="89"/>
      <c r="D64" s="89"/>
      <c r="E64" s="89"/>
      <c r="F64" s="89"/>
      <c r="G64" s="89"/>
    </row>
    <row r="65" spans="2:7" ht="12.95" customHeight="1" x14ac:dyDescent="0.2">
      <c r="B65" s="89" t="s">
        <v>51</v>
      </c>
      <c r="C65" s="89"/>
      <c r="D65" s="89"/>
      <c r="E65" s="89"/>
      <c r="F65" s="89"/>
      <c r="G65" s="89"/>
    </row>
    <row r="66" spans="2:7" x14ac:dyDescent="0.2">
      <c r="B66" s="89" t="s">
        <v>52</v>
      </c>
      <c r="C66" s="89"/>
      <c r="D66" s="89"/>
      <c r="E66" s="89"/>
      <c r="F66" s="89"/>
      <c r="G66" s="89"/>
    </row>
    <row r="67" spans="2:7" x14ac:dyDescent="0.2">
      <c r="B67" s="89" t="s">
        <v>59</v>
      </c>
      <c r="C67" s="89"/>
      <c r="D67" s="89"/>
      <c r="E67" s="89"/>
      <c r="F67" s="89"/>
      <c r="G67" s="89"/>
    </row>
    <row r="68" spans="2:7" x14ac:dyDescent="0.2">
      <c r="B68" s="1"/>
      <c r="C68" s="11"/>
      <c r="D68" s="11"/>
    </row>
  </sheetData>
  <dataConsolidate/>
  <mergeCells count="21">
    <mergeCell ref="C44:C45"/>
    <mergeCell ref="B44:B45"/>
    <mergeCell ref="B4:B5"/>
    <mergeCell ref="B18:B19"/>
    <mergeCell ref="B11:B12"/>
    <mergeCell ref="B32:B33"/>
    <mergeCell ref="C32:C33"/>
    <mergeCell ref="C18:C19"/>
    <mergeCell ref="C11:C12"/>
    <mergeCell ref="C4:C5"/>
    <mergeCell ref="B57:G57"/>
    <mergeCell ref="B58:G58"/>
    <mergeCell ref="B60:G60"/>
    <mergeCell ref="B61:G61"/>
    <mergeCell ref="B59:G59"/>
    <mergeCell ref="B66:G66"/>
    <mergeCell ref="B67:G67"/>
    <mergeCell ref="B62:G62"/>
    <mergeCell ref="B63:G63"/>
    <mergeCell ref="B64:G64"/>
    <mergeCell ref="B65:G65"/>
  </mergeCells>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57C6F99C40EF46A4F20C9CC59B385D" ma:contentTypeVersion="6" ma:contentTypeDescription="Create a new document." ma:contentTypeScope="" ma:versionID="51e975b81aa67b6527a1292c66a67231">
  <xsd:schema xmlns:xsd="http://www.w3.org/2001/XMLSchema" xmlns:xs="http://www.w3.org/2001/XMLSchema" xmlns:p="http://schemas.microsoft.com/office/2006/metadata/properties" xmlns:ns2="3def6da2-f67e-41df-8949-a2241f6ddda9" xmlns:ns3="22a469fb-1e23-4853-b478-f5d8090c6c79" targetNamespace="http://schemas.microsoft.com/office/2006/metadata/properties" ma:root="true" ma:fieldsID="169f055fc38cdd3e5b8858276290fcd8" ns2:_="" ns3:_="">
    <xsd:import namespace="3def6da2-f67e-41df-8949-a2241f6ddda9"/>
    <xsd:import namespace="22a469fb-1e23-4853-b478-f5d8090c6c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f6da2-f67e-41df-8949-a2241f6ddd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a469fb-1e23-4853-b478-f5d8090c6c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7F545-4AF4-466D-8FCF-C6697EED7359}">
  <ds:schemaRefs>
    <ds:schemaRef ds:uri="http://schemas.microsoft.com/sharepoint/v3/contenttype/forms"/>
  </ds:schemaRefs>
</ds:datastoreItem>
</file>

<file path=customXml/itemProps2.xml><?xml version="1.0" encoding="utf-8"?>
<ds:datastoreItem xmlns:ds="http://schemas.openxmlformats.org/officeDocument/2006/customXml" ds:itemID="{57C3F6D7-69FF-4348-9AE0-9B51208E2481}">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ed9858ea-4d58-4f3e-b89b-9d48c4a6d375"/>
    <ds:schemaRef ds:uri="818ff6c0-bff1-415a-a680-d2f0a880fc20"/>
    <ds:schemaRef ds:uri="http://purl.org/dc/elements/1.1/"/>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52B30DD-DB31-413E-9F60-BD361CAB7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f6da2-f67e-41df-8949-a2241f6ddda9"/>
    <ds:schemaRef ds:uri="22a469fb-1e23-4853-b478-f5d8090c6c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Pollen Street 2023 Results</vt:lpstr>
      <vt:lpstr>Pollen Street 2022 Results</vt:lpstr>
      <vt:lpstr>'Pollen Street 2022 Results'!_Hlk129079426</vt:lpstr>
      <vt:lpstr>'Pollen Street 2023 Results'!_Hlk129079426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Shweta Chugh</dc:creator>
  <cp:keywords/>
  <dc:description/>
  <cp:lastModifiedBy>Lucy Hill</cp:lastModifiedBy>
  <cp:revision/>
  <cp:lastPrinted>2023-03-17T15:47:47Z</cp:lastPrinted>
  <dcterms:created xsi:type="dcterms:W3CDTF">2023-03-15T19:39:32Z</dcterms:created>
  <dcterms:modified xsi:type="dcterms:W3CDTF">2024-03-21T07:08:11Z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0x0101004757C6F99C40EF46A4F20C9CC59B385D</vt:lpwstr>
  </property>
</Properties>
</file>